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siah.sliz\Desktop\2026 Projects\Brain\"/>
    </mc:Choice>
  </mc:AlternateContent>
  <xr:revisionPtr revIDLastSave="0" documentId="13_ncr:1_{CAD1ABCB-B02C-47B1-AFAF-C48886DD4F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pp Calculator" sheetId="1" r:id="rId1"/>
    <sheet name="Tabl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L5" i="1"/>
  <c r="H13" i="1"/>
  <c r="E15" i="1" l="1"/>
  <c r="F15" i="1"/>
  <c r="G15" i="1"/>
  <c r="H15" i="1"/>
  <c r="I15" i="1"/>
  <c r="J15" i="1"/>
  <c r="K15" i="1"/>
  <c r="L15" i="1"/>
  <c r="M15" i="1"/>
  <c r="N15" i="1"/>
  <c r="O15" i="1"/>
  <c r="D12" i="1" l="1"/>
  <c r="E12" i="1"/>
  <c r="F12" i="1"/>
  <c r="G12" i="1"/>
  <c r="H12" i="1"/>
  <c r="I12" i="1"/>
  <c r="J12" i="1"/>
  <c r="K12" i="1"/>
  <c r="L12" i="1"/>
  <c r="M12" i="1"/>
  <c r="N12" i="1"/>
  <c r="O12" i="1"/>
  <c r="D13" i="1"/>
  <c r="E13" i="1"/>
  <c r="F13" i="1"/>
  <c r="G13" i="1"/>
  <c r="I13" i="1"/>
  <c r="J13" i="1"/>
  <c r="K13" i="1"/>
  <c r="L13" i="1"/>
  <c r="M13" i="1"/>
  <c r="N13" i="1"/>
  <c r="O13" i="1"/>
</calcChain>
</file>

<file path=xl/sharedStrings.xml><?xml version="1.0" encoding="utf-8"?>
<sst xmlns="http://schemas.openxmlformats.org/spreadsheetml/2006/main" count="46" uniqueCount="44">
  <si>
    <t>User Inputs</t>
  </si>
  <si>
    <t>Collection Time (hr)</t>
  </si>
  <si>
    <t>Add Labels</t>
  </si>
  <si>
    <t>Data Required</t>
  </si>
  <si>
    <t>Data Optional</t>
  </si>
  <si>
    <t>Units of Concentration</t>
  </si>
  <si>
    <t>Chip 1</t>
  </si>
  <si>
    <t>Chip 2</t>
  </si>
  <si>
    <t>Chip 3</t>
  </si>
  <si>
    <t>Chip 4</t>
  </si>
  <si>
    <t>Chip 5</t>
  </si>
  <si>
    <t>Chip 6</t>
  </si>
  <si>
    <t>Chip 7</t>
  </si>
  <si>
    <t>Chip 8</t>
  </si>
  <si>
    <t>Chip 9</t>
  </si>
  <si>
    <t>Chip 10</t>
  </si>
  <si>
    <t>Chip 11</t>
  </si>
  <si>
    <t>Chip 12</t>
  </si>
  <si>
    <r>
      <rPr>
        <b/>
        <sz val="12"/>
        <color theme="0"/>
        <rFont val="Arial"/>
        <family val="2"/>
      </rPr>
      <t>µ</t>
    </r>
    <r>
      <rPr>
        <b/>
        <sz val="12"/>
        <color theme="0"/>
        <rFont val="Calibri"/>
        <family val="2"/>
      </rPr>
      <t>M</t>
    </r>
  </si>
  <si>
    <t>Inlet Concentrations</t>
  </si>
  <si>
    <t>Recovered Concentrations</t>
  </si>
  <si>
    <t>Chip Membrane Surface Area</t>
  </si>
  <si>
    <t>Co-culture Area</t>
  </si>
  <si>
    <t>Units of Area</t>
  </si>
  <si>
    <r>
      <t>Set Flow Rate (</t>
    </r>
    <r>
      <rPr>
        <b/>
        <sz val="11"/>
        <color theme="1"/>
        <rFont val="Arial"/>
        <family val="2"/>
      </rPr>
      <t>µ</t>
    </r>
    <r>
      <rPr>
        <b/>
        <sz val="11"/>
        <color theme="1"/>
        <rFont val="Calibri"/>
        <family val="2"/>
      </rPr>
      <t>L/hr)</t>
    </r>
  </si>
  <si>
    <r>
      <t>cm</t>
    </r>
    <r>
      <rPr>
        <b/>
        <vertAlign val="superscript"/>
        <sz val="12"/>
        <rFont val="Calibri"/>
        <family val="2"/>
        <scheme val="minor"/>
      </rPr>
      <t>2</t>
    </r>
  </si>
  <si>
    <r>
      <t>P</t>
    </r>
    <r>
      <rPr>
        <b/>
        <vertAlign val="subscript"/>
        <sz val="12"/>
        <color theme="1"/>
        <rFont val="Calibri"/>
        <family val="2"/>
        <scheme val="minor"/>
      </rPr>
      <t xml:space="preserve">app </t>
    </r>
    <r>
      <rPr>
        <b/>
        <sz val="12"/>
        <color theme="1"/>
        <rFont val="Calibri"/>
        <family val="2"/>
        <scheme val="minor"/>
      </rPr>
      <t>(cm/s)</t>
    </r>
  </si>
  <si>
    <t>Receiving Channel Inlet Concentration</t>
  </si>
  <si>
    <t>Dosing Channel Inlet Concentration</t>
  </si>
  <si>
    <t>Dosing Channel Outlet</t>
  </si>
  <si>
    <t>Receiving Channel Outlet</t>
  </si>
  <si>
    <t>Receiving Channel</t>
  </si>
  <si>
    <t>Dosing Channel</t>
  </si>
  <si>
    <r>
      <t xml:space="preserve">  where </t>
    </r>
    <r>
      <rPr>
        <i/>
        <sz val="11"/>
        <color theme="1"/>
        <rFont val="Calibri"/>
        <family val="2"/>
        <scheme val="minor"/>
      </rPr>
      <t>P</t>
    </r>
    <r>
      <rPr>
        <i/>
        <vertAlign val="subscript"/>
        <sz val="11"/>
        <color theme="1"/>
        <rFont val="Calibri"/>
        <family val="2"/>
        <scheme val="minor"/>
      </rPr>
      <t>app</t>
    </r>
    <r>
      <rPr>
        <vertAlign val="subscript"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is the apparent permeability in units of cm/s,</t>
    </r>
    <r>
      <rPr>
        <i/>
        <sz val="11"/>
        <color theme="1"/>
        <rFont val="Calibri"/>
        <family val="2"/>
        <scheme val="minor"/>
      </rPr>
      <t xml:space="preserve"> SA</t>
    </r>
    <r>
      <rPr>
        <sz val="11"/>
        <color theme="1"/>
        <rFont val="Calibri"/>
        <family val="2"/>
        <scheme val="minor"/>
      </rPr>
      <t xml:space="preserve"> is the surface area of the 
  co-culture channel (0.17cm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), </t>
    </r>
    <r>
      <rPr>
        <i/>
        <sz val="11"/>
        <color theme="1"/>
        <rFont val="Calibri"/>
        <family val="2"/>
        <scheme val="minor"/>
      </rPr>
      <t>Q</t>
    </r>
    <r>
      <rPr>
        <i/>
        <vertAlign val="subscript"/>
        <sz val="11"/>
        <color theme="1"/>
        <rFont val="Calibri"/>
        <family val="2"/>
        <scheme val="minor"/>
      </rPr>
      <t>R</t>
    </r>
    <r>
      <rPr>
        <vertAlign val="subscript"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&amp; </t>
    </r>
    <r>
      <rPr>
        <i/>
        <sz val="11"/>
        <color theme="1"/>
        <rFont val="Calibri"/>
        <family val="2"/>
        <scheme val="minor"/>
      </rPr>
      <t>Q</t>
    </r>
    <r>
      <rPr>
        <i/>
        <vertAlign val="subscript"/>
        <sz val="11"/>
        <color theme="1"/>
        <rFont val="Calibri"/>
        <family val="2"/>
        <scheme val="minor"/>
      </rPr>
      <t>D</t>
    </r>
    <r>
      <rPr>
        <vertAlign val="subscript"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are the fluid flow rates in the receiving and 
  dosing channels, respectively, in units of cm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/s, and </t>
    </r>
    <r>
      <rPr>
        <i/>
        <sz val="11"/>
        <color theme="1"/>
        <rFont val="Calibri"/>
        <family val="2"/>
        <scheme val="minor"/>
      </rPr>
      <t>C</t>
    </r>
    <r>
      <rPr>
        <i/>
        <vertAlign val="subscript"/>
        <sz val="11"/>
        <color theme="1"/>
        <rFont val="Calibri"/>
        <family val="2"/>
        <scheme val="minor"/>
      </rPr>
      <t>R,0</t>
    </r>
    <r>
      <rPr>
        <vertAlign val="subscript"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&amp; </t>
    </r>
    <r>
      <rPr>
        <i/>
        <sz val="11"/>
        <color theme="1"/>
        <rFont val="Calibri"/>
        <family val="2"/>
        <scheme val="minor"/>
      </rPr>
      <t>C</t>
    </r>
    <r>
      <rPr>
        <i/>
        <vertAlign val="subscript"/>
        <sz val="11"/>
        <color theme="1"/>
        <rFont val="Calibri"/>
        <family val="2"/>
        <scheme val="minor"/>
      </rPr>
      <t>D,0</t>
    </r>
    <r>
      <rPr>
        <vertAlign val="subscript"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are the recovered 
  concentrations in the receiving and dosing channels, respectively, in any consistent units</t>
    </r>
  </si>
  <si>
    <t>Receiving Channel Inlet</t>
  </si>
  <si>
    <t>Dosing Channel Inlet</t>
  </si>
  <si>
    <t>Location</t>
  </si>
  <si>
    <t>Chip Geometry</t>
  </si>
  <si>
    <t>S1</t>
  </si>
  <si>
    <t>A1</t>
  </si>
  <si>
    <t>R1</t>
  </si>
  <si>
    <t>Chip-Array</t>
  </si>
  <si>
    <t>Surface Area (cm^2)</t>
  </si>
  <si>
    <t>Choose Chip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</si>
</sst>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E+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A9DA"/>
        <bgColor indexed="64"/>
      </patternFill>
    </fill>
    <fill>
      <patternFill patternType="solid">
        <fgColor rgb="FFDA43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474B4F"/>
      </left>
      <right style="medium">
        <color rgb="FF474B4F"/>
      </right>
      <top style="medium">
        <color rgb="FF474B4F"/>
      </top>
      <bottom style="medium">
        <color rgb="FF474B4F"/>
      </bottom>
      <diagonal/>
    </border>
    <border>
      <left style="medium">
        <color rgb="FF474B4F"/>
      </left>
      <right/>
      <top style="medium">
        <color rgb="FF474B4F"/>
      </top>
      <bottom style="medium">
        <color rgb="FF474B4F"/>
      </bottom>
      <diagonal/>
    </border>
    <border>
      <left/>
      <right style="medium">
        <color rgb="FF474B4F"/>
      </right>
      <top style="medium">
        <color rgb="FF474B4F"/>
      </top>
      <bottom style="medium">
        <color rgb="FF474B4F"/>
      </bottom>
      <diagonal/>
    </border>
    <border>
      <left style="medium">
        <color rgb="FF474B4F"/>
      </left>
      <right style="medium">
        <color rgb="FF474B4F"/>
      </right>
      <top style="medium">
        <color rgb="FF474B4F"/>
      </top>
      <bottom/>
      <diagonal/>
    </border>
    <border>
      <left style="medium">
        <color rgb="FF474B4F"/>
      </left>
      <right style="medium">
        <color rgb="FF474B4F"/>
      </right>
      <top/>
      <bottom style="medium">
        <color rgb="FF474B4F"/>
      </bottom>
      <diagonal/>
    </border>
    <border>
      <left style="medium">
        <color rgb="FF474B4F"/>
      </left>
      <right/>
      <top style="medium">
        <color rgb="FF474B4F"/>
      </top>
      <bottom/>
      <diagonal/>
    </border>
    <border>
      <left/>
      <right style="medium">
        <color rgb="FF474B4F"/>
      </right>
      <top style="medium">
        <color rgb="FF474B4F"/>
      </top>
      <bottom/>
      <diagonal/>
    </border>
    <border>
      <left style="medium">
        <color rgb="FF474B4F"/>
      </left>
      <right style="thin">
        <color rgb="FF474B4F"/>
      </right>
      <top style="medium">
        <color rgb="FF474B4F"/>
      </top>
      <bottom style="thin">
        <color rgb="FF474B4F"/>
      </bottom>
      <diagonal/>
    </border>
    <border>
      <left style="thin">
        <color rgb="FF474B4F"/>
      </left>
      <right style="medium">
        <color rgb="FF474B4F"/>
      </right>
      <top style="medium">
        <color rgb="FF474B4F"/>
      </top>
      <bottom style="thin">
        <color rgb="FF474B4F"/>
      </bottom>
      <diagonal/>
    </border>
    <border>
      <left style="medium">
        <color rgb="FF474B4F"/>
      </left>
      <right style="thin">
        <color rgb="FF474B4F"/>
      </right>
      <top style="thin">
        <color rgb="FF474B4F"/>
      </top>
      <bottom style="medium">
        <color rgb="FF474B4F"/>
      </bottom>
      <diagonal/>
    </border>
    <border>
      <left style="thin">
        <color rgb="FF474B4F"/>
      </left>
      <right style="medium">
        <color rgb="FF474B4F"/>
      </right>
      <top style="thin">
        <color rgb="FF474B4F"/>
      </top>
      <bottom style="medium">
        <color rgb="FF474B4F"/>
      </bottom>
      <diagonal/>
    </border>
    <border>
      <left style="thin">
        <color rgb="FF474B4F"/>
      </left>
      <right style="medium">
        <color rgb="FF474B4F"/>
      </right>
      <top style="thin">
        <color rgb="FF474B4F"/>
      </top>
      <bottom style="thin">
        <color rgb="FF474B4F"/>
      </bottom>
      <diagonal/>
    </border>
    <border>
      <left/>
      <right/>
      <top style="medium">
        <color rgb="FF474B4F"/>
      </top>
      <bottom style="medium">
        <color rgb="FF474B4F"/>
      </bottom>
      <diagonal/>
    </border>
    <border>
      <left style="medium">
        <color rgb="FF474B4F"/>
      </left>
      <right/>
      <top style="medium">
        <color rgb="FF474B4F"/>
      </top>
      <bottom style="thin">
        <color rgb="FF474B4F"/>
      </bottom>
      <diagonal/>
    </border>
    <border>
      <left style="medium">
        <color rgb="FF474B4F"/>
      </left>
      <right/>
      <top style="thin">
        <color rgb="FF474B4F"/>
      </top>
      <bottom style="thin">
        <color rgb="FF474B4F"/>
      </bottom>
      <diagonal/>
    </border>
    <border>
      <left/>
      <right/>
      <top style="medium">
        <color rgb="FF474B4F"/>
      </top>
      <bottom/>
      <diagonal/>
    </border>
    <border>
      <left style="medium">
        <color indexed="64"/>
      </left>
      <right style="medium">
        <color indexed="64"/>
      </right>
      <top style="medium">
        <color rgb="FF474B4F"/>
      </top>
      <bottom/>
      <diagonal/>
    </border>
    <border>
      <left/>
      <right/>
      <top style="medium">
        <color rgb="FF474B4F"/>
      </top>
      <bottom style="thin">
        <color rgb="FF474B4F"/>
      </bottom>
      <diagonal/>
    </border>
    <border>
      <left/>
      <right style="thin">
        <color rgb="FF474B4F"/>
      </right>
      <top style="medium">
        <color rgb="FF474B4F"/>
      </top>
      <bottom style="thin">
        <color rgb="FF474B4F"/>
      </bottom>
      <diagonal/>
    </border>
    <border>
      <left/>
      <right/>
      <top style="thin">
        <color rgb="FF474B4F"/>
      </top>
      <bottom style="thin">
        <color rgb="FF474B4F"/>
      </bottom>
      <diagonal/>
    </border>
    <border>
      <left/>
      <right style="thin">
        <color rgb="FF474B4F"/>
      </right>
      <top style="thin">
        <color rgb="FF474B4F"/>
      </top>
      <bottom style="thin">
        <color rgb="FF474B4F"/>
      </bottom>
      <diagonal/>
    </border>
    <border>
      <left style="medium">
        <color rgb="FF474B4F"/>
      </left>
      <right/>
      <top style="thin">
        <color rgb="FF474B4F"/>
      </top>
      <bottom style="medium">
        <color rgb="FF474B4F"/>
      </bottom>
      <diagonal/>
    </border>
    <border>
      <left/>
      <right/>
      <top style="thin">
        <color rgb="FF474B4F"/>
      </top>
      <bottom style="medium">
        <color rgb="FF474B4F"/>
      </bottom>
      <diagonal/>
    </border>
    <border>
      <left/>
      <right style="thin">
        <color rgb="FF474B4F"/>
      </right>
      <top style="thin">
        <color rgb="FF474B4F"/>
      </top>
      <bottom style="medium">
        <color rgb="FF474B4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474B4F"/>
      </top>
      <bottom style="thin">
        <color rgb="FF474B4F"/>
      </bottom>
      <diagonal/>
    </border>
    <border>
      <left style="medium">
        <color indexed="64"/>
      </left>
      <right style="medium">
        <color indexed="64"/>
      </right>
      <top style="medium">
        <color rgb="FF474B4F"/>
      </top>
      <bottom style="medium">
        <color rgb="FF474B4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top"/>
    </xf>
    <xf numFmtId="0" fontId="6" fillId="0" borderId="3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9" xfId="0" applyFill="1" applyBorder="1"/>
    <xf numFmtId="0" fontId="0" fillId="4" borderId="0" xfId="0" applyFill="1"/>
    <xf numFmtId="0" fontId="0" fillId="4" borderId="7" xfId="0" applyFill="1" applyBorder="1"/>
    <xf numFmtId="0" fontId="0" fillId="4" borderId="8" xfId="0" applyFill="1" applyBorder="1"/>
    <xf numFmtId="0" fontId="0" fillId="4" borderId="45" xfId="0" applyFill="1" applyBorder="1" applyAlignment="1">
      <alignment horizontal="center" vertical="center"/>
    </xf>
    <xf numFmtId="0" fontId="0" fillId="4" borderId="46" xfId="0" applyFill="1" applyBorder="1"/>
    <xf numFmtId="0" fontId="0" fillId="4" borderId="47" xfId="0" applyFill="1" applyBorder="1"/>
    <xf numFmtId="0" fontId="3" fillId="0" borderId="1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7" fillId="5" borderId="37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0" fillId="0" borderId="41" xfId="0" applyBorder="1" applyAlignment="1">
      <alignment horizontal="left" vertical="top" wrapText="1"/>
    </xf>
    <xf numFmtId="0" fontId="0" fillId="0" borderId="41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9DA"/>
      <color rgb="FFC7C8CA"/>
      <color rgb="FFDA4398"/>
      <color rgb="FF474B4F"/>
      <color rgb="FFFF2525"/>
      <color rgb="FFFFE1E1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99391</xdr:colOff>
      <xdr:row>17</xdr:row>
      <xdr:rowOff>13251</xdr:rowOff>
    </xdr:from>
    <xdr:to>
      <xdr:col>7</xdr:col>
      <xdr:colOff>564211</xdr:colOff>
      <xdr:row>19</xdr:row>
      <xdr:rowOff>15238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7182" y="3154016"/>
          <a:ext cx="3473064" cy="412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S42"/>
  <sheetViews>
    <sheetView showGridLines="0" tabSelected="1" zoomScale="85" zoomScaleNormal="85" workbookViewId="0">
      <selection activeCell="R13" sqref="R13"/>
    </sheetView>
  </sheetViews>
  <sheetFormatPr defaultRowHeight="14.5" x14ac:dyDescent="0.35"/>
  <cols>
    <col min="1" max="1" width="2" customWidth="1"/>
    <col min="2" max="2" width="18.08984375" customWidth="1"/>
    <col min="3" max="3" width="21.54296875" customWidth="1"/>
    <col min="4" max="4" width="12" bestFit="1" customWidth="1"/>
    <col min="5" max="11" width="10.6328125" bestFit="1" customWidth="1"/>
    <col min="12" max="12" width="15.90625" customWidth="1"/>
    <col min="13" max="15" width="10.6328125" bestFit="1" customWidth="1"/>
    <col min="16" max="16" width="9.36328125" bestFit="1" customWidth="1"/>
  </cols>
  <sheetData>
    <row r="1" spans="2:19" ht="12" customHeight="1" thickBot="1" x14ac:dyDescent="0.4"/>
    <row r="2" spans="2:19" ht="15" thickBot="1" x14ac:dyDescent="0.4">
      <c r="B2" s="74" t="s">
        <v>24</v>
      </c>
      <c r="C2" s="75"/>
      <c r="E2" s="76" t="s">
        <v>19</v>
      </c>
      <c r="F2" s="78"/>
      <c r="G2" s="78"/>
      <c r="H2" s="79"/>
      <c r="I2" s="12"/>
      <c r="J2" s="65" t="s">
        <v>21</v>
      </c>
      <c r="K2" s="66"/>
      <c r="L2" s="67"/>
      <c r="M2" s="12"/>
    </row>
    <row r="3" spans="2:19" ht="15.5" x14ac:dyDescent="0.35">
      <c r="B3" s="4" t="s">
        <v>31</v>
      </c>
      <c r="C3" s="11">
        <v>0</v>
      </c>
      <c r="E3" s="80" t="s">
        <v>5</v>
      </c>
      <c r="F3" s="81"/>
      <c r="G3" s="82"/>
      <c r="H3" s="9" t="s">
        <v>18</v>
      </c>
      <c r="I3" s="12"/>
      <c r="J3" s="83" t="s">
        <v>37</v>
      </c>
      <c r="K3" s="84"/>
      <c r="L3" s="87" t="s">
        <v>43</v>
      </c>
      <c r="M3" s="13"/>
    </row>
    <row r="4" spans="2:19" ht="18" thickBot="1" x14ac:dyDescent="0.4">
      <c r="B4" s="5" t="s">
        <v>32</v>
      </c>
      <c r="C4" s="10">
        <v>0</v>
      </c>
      <c r="E4" s="59" t="s">
        <v>28</v>
      </c>
      <c r="F4" s="60"/>
      <c r="G4" s="61"/>
      <c r="H4" s="40">
        <v>0</v>
      </c>
      <c r="J4" s="68" t="s">
        <v>23</v>
      </c>
      <c r="K4" s="69"/>
      <c r="L4" s="45" t="s">
        <v>25</v>
      </c>
    </row>
    <row r="5" spans="2:19" ht="16" thickBot="1" x14ac:dyDescent="0.4">
      <c r="C5" s="2"/>
      <c r="E5" s="62" t="s">
        <v>27</v>
      </c>
      <c r="F5" s="63"/>
      <c r="G5" s="64"/>
      <c r="H5" s="41">
        <v>0</v>
      </c>
      <c r="J5" s="85" t="s">
        <v>22</v>
      </c>
      <c r="K5" s="86"/>
      <c r="L5" s="39">
        <f xml:space="preserve"> VLOOKUP(L3,Table!B3:C7,2,FALSE)</f>
        <v>0</v>
      </c>
    </row>
    <row r="6" spans="2:19" ht="15" thickBot="1" x14ac:dyDescent="0.4">
      <c r="P6" s="1"/>
      <c r="Q6" s="1"/>
      <c r="R6" s="1"/>
      <c r="S6" s="1"/>
    </row>
    <row r="7" spans="2:19" ht="16" thickBot="1" x14ac:dyDescent="0.4">
      <c r="B7" s="76" t="s">
        <v>0</v>
      </c>
      <c r="C7" s="77"/>
      <c r="D7" s="70" t="s">
        <v>20</v>
      </c>
      <c r="E7" s="71"/>
      <c r="F7" s="72"/>
      <c r="G7" s="71"/>
      <c r="H7" s="72"/>
      <c r="I7" s="71"/>
      <c r="J7" s="72"/>
      <c r="K7" s="71"/>
      <c r="L7" s="72"/>
      <c r="M7" s="71"/>
      <c r="N7" s="72"/>
      <c r="O7" s="73"/>
      <c r="P7" s="1"/>
    </row>
    <row r="8" spans="2:19" ht="16" thickBot="1" x14ac:dyDescent="0.4">
      <c r="B8" s="19" t="s">
        <v>1</v>
      </c>
      <c r="C8" s="18" t="s">
        <v>36</v>
      </c>
      <c r="D8" s="6" t="s">
        <v>6</v>
      </c>
      <c r="E8" s="17" t="s">
        <v>7</v>
      </c>
      <c r="F8" s="6" t="s">
        <v>8</v>
      </c>
      <c r="G8" s="17" t="s">
        <v>9</v>
      </c>
      <c r="H8" s="6" t="s">
        <v>10</v>
      </c>
      <c r="I8" s="17" t="s">
        <v>11</v>
      </c>
      <c r="J8" s="6" t="s">
        <v>12</v>
      </c>
      <c r="K8" s="17" t="s">
        <v>13</v>
      </c>
      <c r="L8" s="6" t="s">
        <v>14</v>
      </c>
      <c r="M8" s="17" t="s">
        <v>15</v>
      </c>
      <c r="N8" s="6" t="s">
        <v>16</v>
      </c>
      <c r="O8" s="17" t="s">
        <v>17</v>
      </c>
      <c r="P8" s="1"/>
    </row>
    <row r="9" spans="2:19" ht="16.25" customHeight="1" thickBot="1" x14ac:dyDescent="0.4">
      <c r="B9" s="49">
        <v>0</v>
      </c>
      <c r="C9" s="14" t="s">
        <v>30</v>
      </c>
      <c r="D9" s="20">
        <v>0</v>
      </c>
      <c r="E9" s="21">
        <v>0</v>
      </c>
      <c r="F9" s="20">
        <v>0</v>
      </c>
      <c r="G9" s="21">
        <v>0</v>
      </c>
      <c r="H9" s="20">
        <v>0</v>
      </c>
      <c r="I9" s="21">
        <v>0</v>
      </c>
      <c r="J9" s="20">
        <v>0</v>
      </c>
      <c r="K9" s="21">
        <v>0</v>
      </c>
      <c r="L9" s="20">
        <v>0</v>
      </c>
      <c r="M9" s="21">
        <v>0</v>
      </c>
      <c r="N9" s="20">
        <v>0</v>
      </c>
      <c r="O9" s="21">
        <v>0</v>
      </c>
      <c r="P9" s="1"/>
    </row>
    <row r="10" spans="2:19" ht="16.25" customHeight="1" thickBot="1" x14ac:dyDescent="0.4">
      <c r="B10" s="50"/>
      <c r="C10" s="14" t="s">
        <v>29</v>
      </c>
      <c r="D10" s="20">
        <v>0</v>
      </c>
      <c r="E10" s="21">
        <v>0</v>
      </c>
      <c r="F10" s="20">
        <v>0</v>
      </c>
      <c r="G10" s="21">
        <v>0</v>
      </c>
      <c r="H10" s="20">
        <v>0</v>
      </c>
      <c r="I10" s="21">
        <v>0</v>
      </c>
      <c r="J10" s="20">
        <v>0</v>
      </c>
      <c r="K10" s="21">
        <v>0</v>
      </c>
      <c r="L10" s="20">
        <v>0</v>
      </c>
      <c r="M10" s="21">
        <v>0</v>
      </c>
      <c r="N10" s="20">
        <v>0</v>
      </c>
      <c r="O10" s="21">
        <v>0</v>
      </c>
      <c r="P10" s="1"/>
      <c r="Q10" s="1"/>
      <c r="R10" s="1"/>
      <c r="S10" s="1"/>
    </row>
    <row r="11" spans="2:19" ht="3.65" customHeight="1" thickBot="1" x14ac:dyDescent="0.4">
      <c r="B11" s="50"/>
      <c r="C11" s="15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22"/>
      <c r="O11" s="23"/>
      <c r="P11" s="1"/>
      <c r="Q11" s="1"/>
      <c r="R11" s="1"/>
      <c r="S11" s="1"/>
    </row>
    <row r="12" spans="2:19" ht="16.25" customHeight="1" thickBot="1" x14ac:dyDescent="0.4">
      <c r="B12" s="50"/>
      <c r="C12" s="15" t="s">
        <v>34</v>
      </c>
      <c r="D12" s="24">
        <f t="shared" ref="D12:O12" si="0" xml:space="preserve"> $H$5</f>
        <v>0</v>
      </c>
      <c r="E12" s="25">
        <f t="shared" si="0"/>
        <v>0</v>
      </c>
      <c r="F12" s="24">
        <f t="shared" si="0"/>
        <v>0</v>
      </c>
      <c r="G12" s="25">
        <f t="shared" si="0"/>
        <v>0</v>
      </c>
      <c r="H12" s="24">
        <f t="shared" si="0"/>
        <v>0</v>
      </c>
      <c r="I12" s="25">
        <f t="shared" si="0"/>
        <v>0</v>
      </c>
      <c r="J12" s="24">
        <f t="shared" si="0"/>
        <v>0</v>
      </c>
      <c r="K12" s="25">
        <f t="shared" si="0"/>
        <v>0</v>
      </c>
      <c r="L12" s="24">
        <f t="shared" si="0"/>
        <v>0</v>
      </c>
      <c r="M12" s="25">
        <f t="shared" si="0"/>
        <v>0</v>
      </c>
      <c r="N12" s="24">
        <f t="shared" si="0"/>
        <v>0</v>
      </c>
      <c r="O12" s="25">
        <f t="shared" si="0"/>
        <v>0</v>
      </c>
      <c r="P12" s="1"/>
      <c r="Q12" s="1"/>
      <c r="R12" s="1"/>
      <c r="S12" s="1"/>
    </row>
    <row r="13" spans="2:19" ht="16.25" customHeight="1" thickBot="1" x14ac:dyDescent="0.4">
      <c r="B13" s="50"/>
      <c r="C13" s="16" t="s">
        <v>35</v>
      </c>
      <c r="D13" s="24">
        <f xml:space="preserve"> $H$4</f>
        <v>0</v>
      </c>
      <c r="E13" s="25">
        <f xml:space="preserve"> $H$4</f>
        <v>0</v>
      </c>
      <c r="F13" s="24">
        <f xml:space="preserve"> $H$4</f>
        <v>0</v>
      </c>
      <c r="G13" s="25">
        <f xml:space="preserve"> $H$4</f>
        <v>0</v>
      </c>
      <c r="H13" s="24">
        <f xml:space="preserve"> $H$4</f>
        <v>0</v>
      </c>
      <c r="I13" s="25">
        <f t="shared" ref="I13:O13" si="1" xml:space="preserve"> $H$4</f>
        <v>0</v>
      </c>
      <c r="J13" s="24">
        <f t="shared" si="1"/>
        <v>0</v>
      </c>
      <c r="K13" s="25">
        <f t="shared" si="1"/>
        <v>0</v>
      </c>
      <c r="L13" s="24">
        <f t="shared" si="1"/>
        <v>0</v>
      </c>
      <c r="M13" s="25">
        <f t="shared" si="1"/>
        <v>0</v>
      </c>
      <c r="N13" s="24">
        <f t="shared" si="1"/>
        <v>0</v>
      </c>
      <c r="O13" s="25">
        <f t="shared" si="1"/>
        <v>0</v>
      </c>
      <c r="P13" s="1"/>
      <c r="Q13" s="1"/>
      <c r="R13" s="1"/>
      <c r="S13" s="1"/>
    </row>
    <row r="14" spans="2:19" ht="4.25" customHeight="1" thickBot="1" x14ac:dyDescent="0.4">
      <c r="B14" s="50"/>
      <c r="C14" s="3"/>
      <c r="D14" s="1"/>
      <c r="E14" s="3"/>
      <c r="F14" s="1"/>
      <c r="G14" s="3"/>
      <c r="H14" s="1"/>
      <c r="I14" s="3"/>
      <c r="J14" s="1"/>
      <c r="K14" s="3"/>
      <c r="L14" s="1"/>
      <c r="M14" s="3"/>
      <c r="N14" s="1"/>
      <c r="O14" s="3"/>
      <c r="P14" s="1"/>
      <c r="Q14" s="1"/>
      <c r="R14" s="1"/>
      <c r="S14" s="1"/>
    </row>
    <row r="15" spans="2:19" ht="18" thickBot="1" x14ac:dyDescent="0.4">
      <c r="B15" s="51"/>
      <c r="C15" s="36" t="s">
        <v>26</v>
      </c>
      <c r="D15" s="37" t="e">
        <f xml:space="preserve"> - ($C$3*$C$4) /($L$5 * ($C$3 + $C$4)) * LN( 1 - D9 *($C$3 + $C$4)/($C$3*D9 + $C$4*D10)) * 2.778 * 10^-7</f>
        <v>#DIV/0!</v>
      </c>
      <c r="E15" s="38" t="e">
        <f t="shared" ref="D15:O15" si="2" xml:space="preserve"> - ($C$3*$C$4) /($L$5 * ($C$3 + $C$4)) * LN( 1 - E9 *($C$3 + $C$4)/($C$3*E9 + $C$4*E10)) * 2.778 * 10^-7</f>
        <v>#DIV/0!</v>
      </c>
      <c r="F15" s="37" t="e">
        <f t="shared" si="2"/>
        <v>#DIV/0!</v>
      </c>
      <c r="G15" s="38" t="e">
        <f t="shared" si="2"/>
        <v>#DIV/0!</v>
      </c>
      <c r="H15" s="37" t="e">
        <f t="shared" si="2"/>
        <v>#DIV/0!</v>
      </c>
      <c r="I15" s="38" t="e">
        <f t="shared" si="2"/>
        <v>#DIV/0!</v>
      </c>
      <c r="J15" s="37" t="e">
        <f t="shared" si="2"/>
        <v>#DIV/0!</v>
      </c>
      <c r="K15" s="38" t="e">
        <f t="shared" si="2"/>
        <v>#DIV/0!</v>
      </c>
      <c r="L15" s="37" t="e">
        <f t="shared" si="2"/>
        <v>#DIV/0!</v>
      </c>
      <c r="M15" s="38" t="e">
        <f t="shared" si="2"/>
        <v>#DIV/0!</v>
      </c>
      <c r="N15" s="37" t="e">
        <f t="shared" si="2"/>
        <v>#DIV/0!</v>
      </c>
      <c r="O15" s="38" t="e">
        <f t="shared" si="2"/>
        <v>#DIV/0!</v>
      </c>
      <c r="P15" s="1"/>
      <c r="Q15" s="1"/>
      <c r="R15" s="1"/>
      <c r="S15" s="1"/>
    </row>
    <row r="16" spans="2:19" ht="15" thickBot="1" x14ac:dyDescent="0.4">
      <c r="D16" s="1"/>
      <c r="E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19" ht="16.75" customHeight="1" thickBot="1" x14ac:dyDescent="0.4">
      <c r="B17" s="7" t="s">
        <v>2</v>
      </c>
      <c r="D17" s="27"/>
      <c r="E17" s="28"/>
      <c r="F17" s="28"/>
      <c r="G17" s="28"/>
      <c r="H17" s="33"/>
      <c r="I17" s="52" t="s">
        <v>33</v>
      </c>
      <c r="J17" s="53"/>
      <c r="K17" s="53"/>
      <c r="L17" s="53"/>
      <c r="M17" s="53"/>
      <c r="N17" s="53"/>
      <c r="O17" s="54"/>
      <c r="P17" s="1"/>
      <c r="Q17" s="1"/>
      <c r="R17" s="1"/>
      <c r="S17" s="1"/>
    </row>
    <row r="18" spans="2:19" ht="16" thickBot="1" x14ac:dyDescent="0.4">
      <c r="B18" s="8" t="s">
        <v>3</v>
      </c>
      <c r="C18" s="1"/>
      <c r="D18" s="29"/>
      <c r="E18" s="30"/>
      <c r="F18" s="30"/>
      <c r="G18" s="30"/>
      <c r="H18" s="34"/>
      <c r="I18" s="55"/>
      <c r="J18" s="55"/>
      <c r="K18" s="55"/>
      <c r="L18" s="55"/>
      <c r="M18" s="55"/>
      <c r="N18" s="55"/>
      <c r="O18" s="56"/>
      <c r="P18" s="1"/>
      <c r="Q18" s="1"/>
      <c r="R18" s="1"/>
      <c r="S18" s="1"/>
    </row>
    <row r="19" spans="2:19" ht="16" thickBot="1" x14ac:dyDescent="0.4">
      <c r="B19" s="26" t="s">
        <v>4</v>
      </c>
      <c r="D19" s="29"/>
      <c r="E19" s="30"/>
      <c r="F19" s="30"/>
      <c r="G19" s="30"/>
      <c r="H19" s="34"/>
      <c r="I19" s="55"/>
      <c r="J19" s="55"/>
      <c r="K19" s="55"/>
      <c r="L19" s="55"/>
      <c r="M19" s="55"/>
      <c r="N19" s="55"/>
      <c r="O19" s="56"/>
      <c r="P19" s="1"/>
      <c r="Q19" s="1"/>
      <c r="R19" s="1"/>
      <c r="S19" s="1"/>
    </row>
    <row r="20" spans="2:19" ht="21.5" customHeight="1" thickBot="1" x14ac:dyDescent="0.4">
      <c r="B20" s="1"/>
      <c r="D20" s="31"/>
      <c r="E20" s="32"/>
      <c r="F20" s="32"/>
      <c r="G20" s="32"/>
      <c r="H20" s="35"/>
      <c r="I20" s="57"/>
      <c r="J20" s="57"/>
      <c r="K20" s="57"/>
      <c r="L20" s="57"/>
      <c r="M20" s="57"/>
      <c r="N20" s="57"/>
      <c r="O20" s="58"/>
      <c r="P20" s="1"/>
      <c r="Q20" s="1"/>
      <c r="R20" s="1"/>
      <c r="S20" s="1"/>
    </row>
    <row r="21" spans="2:19" x14ac:dyDescent="0.35">
      <c r="B21" s="1"/>
      <c r="P21" s="1"/>
      <c r="Q21" s="1"/>
      <c r="R21" s="1"/>
      <c r="S21" s="1"/>
    </row>
    <row r="22" spans="2:19" x14ac:dyDescent="0.35">
      <c r="B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2:19" x14ac:dyDescent="0.35">
      <c r="B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2:19" x14ac:dyDescent="0.35">
      <c r="B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2:19" x14ac:dyDescent="0.35">
      <c r="B25" s="1"/>
      <c r="D25" s="1"/>
      <c r="E25" s="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2:19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39" spans="4:15" x14ac:dyDescent="0.35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4:15" x14ac:dyDescent="0.35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4:15" x14ac:dyDescent="0.35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4:15" x14ac:dyDescent="0.35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</sheetData>
  <mergeCells count="13">
    <mergeCell ref="B9:B15"/>
    <mergeCell ref="I17:O20"/>
    <mergeCell ref="E4:G4"/>
    <mergeCell ref="E5:G5"/>
    <mergeCell ref="J2:L2"/>
    <mergeCell ref="J4:K4"/>
    <mergeCell ref="D7:O7"/>
    <mergeCell ref="B2:C2"/>
    <mergeCell ref="B7:C7"/>
    <mergeCell ref="E2:H2"/>
    <mergeCell ref="E3:G3"/>
    <mergeCell ref="J3:K3"/>
    <mergeCell ref="J5:K5"/>
  </mergeCells>
  <conditionalFormatting sqref="D15:O15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834DC3-2E28-4AE9-BAC0-72F17903D904}">
          <x14:formula1>
            <xm:f>Table!$B$3:$B$7</xm:f>
          </x14:formula1>
          <xm:sqref>L3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CC1E1-CFBA-4880-98CE-B9F661965C96}">
  <dimension ref="B1:C8"/>
  <sheetViews>
    <sheetView workbookViewId="0">
      <selection activeCell="C12" sqref="C12"/>
    </sheetView>
  </sheetViews>
  <sheetFormatPr defaultRowHeight="14.5" x14ac:dyDescent="0.35"/>
  <cols>
    <col min="2" max="2" width="17.1796875" customWidth="1"/>
    <col min="3" max="3" width="19.26953125" customWidth="1"/>
  </cols>
  <sheetData>
    <row r="1" spans="2:3" ht="15" thickBot="1" x14ac:dyDescent="0.4"/>
    <row r="2" spans="2:3" ht="15" thickBot="1" x14ac:dyDescent="0.4">
      <c r="B2" s="89" t="s">
        <v>37</v>
      </c>
      <c r="C2" s="90" t="s">
        <v>42</v>
      </c>
    </row>
    <row r="3" spans="2:3" ht="15" thickTop="1" x14ac:dyDescent="0.35">
      <c r="B3" s="42" t="s">
        <v>43</v>
      </c>
      <c r="C3" s="48">
        <v>0</v>
      </c>
    </row>
    <row r="4" spans="2:3" x14ac:dyDescent="0.35">
      <c r="B4" s="44" t="s">
        <v>38</v>
      </c>
      <c r="C4" s="46">
        <v>0.17100000000000001</v>
      </c>
    </row>
    <row r="5" spans="2:3" x14ac:dyDescent="0.35">
      <c r="B5" s="44" t="s">
        <v>39</v>
      </c>
      <c r="C5" s="88">
        <v>0.152</v>
      </c>
    </row>
    <row r="6" spans="2:3" x14ac:dyDescent="0.35">
      <c r="B6" s="44" t="s">
        <v>40</v>
      </c>
      <c r="C6" s="46">
        <v>0.16200000000000001</v>
      </c>
    </row>
    <row r="7" spans="2:3" ht="15" thickBot="1" x14ac:dyDescent="0.4">
      <c r="B7" s="43" t="s">
        <v>41</v>
      </c>
      <c r="C7" s="47">
        <v>0.115</v>
      </c>
    </row>
    <row r="8" spans="2:3" x14ac:dyDescent="0.35">
      <c r="B8" s="1"/>
      <c r="C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Papp Calculator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Emulate, Inc.</dc:creator>
  <cp:lastModifiedBy>Josiah Sliz</cp:lastModifiedBy>
  <dcterms:created xsi:type="dcterms:W3CDTF">2018-10-11T19:56:13Z</dcterms:created>
  <dcterms:modified xsi:type="dcterms:W3CDTF">2026-03-03T18:48:55Z</dcterms:modified>
</cp:coreProperties>
</file>